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User\Desktop\The Border Mill\"/>
    </mc:Choice>
  </mc:AlternateContent>
  <xr:revisionPtr revIDLastSave="0" documentId="13_ncr:1_{5A78FC74-A8C4-423A-8B37-D5B2071D5211}" xr6:coauthVersionLast="47" xr6:coauthVersionMax="47" xr10:uidLastSave="{00000000-0000-0000-0000-000000000000}"/>
  <bookViews>
    <workbookView xWindow="-120" yWindow="-120" windowWidth="29040" windowHeight="15720" xr2:uid="{00000000-000D-0000-FFFF-FFFF00000000}"/>
  </bookViews>
  <sheets>
    <sheet name="Ready reckoner" sheetId="1" r:id="rId1"/>
    <sheet name="Return rates" sheetId="5" state="hidden" r:id="rId2"/>
    <sheet name="Type of yarn" sheetId="7" state="hidden" r:id="rId3"/>
    <sheet name="Finishing" sheetId="4" state="hidden" r:id="rId4"/>
  </sheets>
  <definedNames>
    <definedName name="_xlnm._FilterDatabase" localSheetId="0" hidden="1">'Ready reckoner'!$B$5:$B$11</definedName>
    <definedName name="Contamination">#REF!</definedName>
    <definedName name="Finishing">Finishing!$A:$A</definedName>
    <definedName name="_xlnm.Print_Area" localSheetId="0">'Ready reckoner'!$A$1:$H$25</definedName>
    <definedName name="Quality">#REF!</definedName>
    <definedName name="Sorting">'Return rates'!#REF!</definedName>
    <definedName name="VM">#REF!</definedName>
    <definedName name="Yarn">'Type of yarn'!$A:$A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 l="1"/>
  <c r="C29" i="1"/>
  <c r="C33" i="1" s="1"/>
  <c r="C34" i="1" s="1"/>
  <c r="C31" i="1" l="1"/>
  <c r="C32" i="1" s="1"/>
  <c r="C36" i="1"/>
  <c r="C14" i="1"/>
  <c r="C37" i="1" l="1"/>
  <c r="C18" i="1" s="1"/>
  <c r="C16" i="1"/>
  <c r="C22" i="1" l="1"/>
  <c r="C20" i="1" l="1"/>
  <c r="C24" i="1"/>
</calcChain>
</file>

<file path=xl/sharedStrings.xml><?xml version="1.0" encoding="utf-8"?>
<sst xmlns="http://schemas.openxmlformats.org/spreadsheetml/2006/main" count="72" uniqueCount="71">
  <si>
    <t>Fleece weight in kg</t>
  </si>
  <si>
    <t>Finishing</t>
  </si>
  <si>
    <t>Average</t>
  </si>
  <si>
    <t>Cost for finishing</t>
  </si>
  <si>
    <t>Likely return rate</t>
  </si>
  <si>
    <t>100g balls with labels</t>
  </si>
  <si>
    <t>100g skeins with labels</t>
  </si>
  <si>
    <t>50g balls with labels</t>
  </si>
  <si>
    <t>50g skeins with labels</t>
  </si>
  <si>
    <t>Approximate cost ex VAT</t>
  </si>
  <si>
    <t>Approximate cost including VAT</t>
  </si>
  <si>
    <t>100g balls</t>
  </si>
  <si>
    <t>100g skeins</t>
  </si>
  <si>
    <t>50g balls</t>
  </si>
  <si>
    <t>50g skeins</t>
  </si>
  <si>
    <t>Product</t>
  </si>
  <si>
    <t>4 ply yarn</t>
  </si>
  <si>
    <t>DK yarn</t>
  </si>
  <si>
    <t>Aran yarn</t>
  </si>
  <si>
    <t>Chunky yarn</t>
  </si>
  <si>
    <t>Rovings</t>
  </si>
  <si>
    <t>2 ply yarn</t>
  </si>
  <si>
    <t>Indicative cost per kg 
incoming weight (ex VAT)</t>
  </si>
  <si>
    <t>Finish weight</t>
  </si>
  <si>
    <t>Approximate quantity of yarn (kg)</t>
  </si>
  <si>
    <t>Indicative cost per kg 
finish weight (ex VAT)</t>
  </si>
  <si>
    <t>Breed</t>
  </si>
  <si>
    <t>Mule</t>
  </si>
  <si>
    <t>Dorset Down</t>
  </si>
  <si>
    <t>Leicester Longwool</t>
  </si>
  <si>
    <t>Gotland</t>
  </si>
  <si>
    <t>Teeswater</t>
  </si>
  <si>
    <t>Cheviot</t>
  </si>
  <si>
    <t>Suffolk</t>
  </si>
  <si>
    <t>Jacob</t>
  </si>
  <si>
    <t>Roussin</t>
  </si>
  <si>
    <t>Wensleydale</t>
  </si>
  <si>
    <t>Shotland</t>
  </si>
  <si>
    <t>Zwartbles</t>
  </si>
  <si>
    <t>Southdown</t>
  </si>
  <si>
    <t>Greyfaced Dartmoor</t>
  </si>
  <si>
    <t>Texel</t>
  </si>
  <si>
    <t>Shetland</t>
  </si>
  <si>
    <t>Ryeland</t>
  </si>
  <si>
    <t>Shropshire</t>
  </si>
  <si>
    <t>Scottish Blackface</t>
  </si>
  <si>
    <t>Portland</t>
  </si>
  <si>
    <t>Hebridean</t>
  </si>
  <si>
    <t>Blue-faced Leicester</t>
  </si>
  <si>
    <t>Vallais Blacknose</t>
  </si>
  <si>
    <t>Costwold</t>
  </si>
  <si>
    <t>Polwarth</t>
  </si>
  <si>
    <t>Merino</t>
  </si>
  <si>
    <t>Castlemilk Moorit</t>
  </si>
  <si>
    <t>Manx Loughtan</t>
  </si>
  <si>
    <t>Herdwick</t>
  </si>
  <si>
    <t>Light DK yarn</t>
  </si>
  <si>
    <t>Light aran yarn</t>
  </si>
  <si>
    <t>Yarn on cone</t>
  </si>
  <si>
    <t>Start weight</t>
  </si>
  <si>
    <t>Cost for wash</t>
  </si>
  <si>
    <t>Weight after wash</t>
  </si>
  <si>
    <t>Cost for carding and spinning</t>
  </si>
  <si>
    <t>Average return</t>
  </si>
  <si>
    <r>
      <rPr>
        <b/>
        <sz val="10"/>
        <color rgb="FF000000"/>
        <rFont val="Century Gothic"/>
        <family val="2"/>
      </rPr>
      <t xml:space="preserve">Breed
</t>
    </r>
    <r>
      <rPr>
        <i/>
        <sz val="10"/>
        <color rgb="FF000000"/>
        <rFont val="Century Gothic"/>
        <family val="2"/>
      </rPr>
      <t>The estimates here are based on our experience of the return rates from different sheep breeds (that is, how much yarn you get back compared to the starting weight of raw fleece).  But please note that there can be considerable variation within a breed depending on the quality and condition of the fleece.  If your breed isn't listed here, please select "average" and the estimate will be based on an average 60% return rate across all breeds.</t>
    </r>
  </si>
  <si>
    <r>
      <t xml:space="preserve">
Fleece weight</t>
    </r>
    <r>
      <rPr>
        <i/>
        <sz val="10"/>
        <color indexed="8"/>
        <rFont val="Century Gothic"/>
        <family val="2"/>
      </rPr>
      <t xml:space="preserve"> 
There is a minimum charge per batch of £90 + VAT.
This equates to a starting weight of c. 2 kg for yarn and 4 kg for rovings.  
</t>
    </r>
  </si>
  <si>
    <t>Light 4 ply yarn</t>
  </si>
  <si>
    <r>
      <rPr>
        <b/>
        <sz val="11"/>
        <color indexed="8"/>
        <rFont val="Century Gothic"/>
        <family val="2"/>
      </rPr>
      <t>SHEEP FLEECE PROCESSING COST READY RECKONER 2023</t>
    </r>
    <r>
      <rPr>
        <sz val="10"/>
        <color indexed="8"/>
        <rFont val="Century Gothic"/>
        <family val="2"/>
      </rPr>
      <t xml:space="preserve">
Please complete the white boxes for an estimate of the cost of processing your fleece
If you have any problems or queries, please drop us an email at hello@thebordermill.co.uk or call us on 01361 883692</t>
    </r>
  </si>
  <si>
    <r>
      <t>Fleece preparation</t>
    </r>
    <r>
      <rPr>
        <i/>
        <sz val="10"/>
        <color indexed="8"/>
        <rFont val="Century Gothic"/>
        <family val="2"/>
      </rPr>
      <t xml:space="preserve">
These estimates exclude any costs for sorting (including poo removal!) 
or cutting longwool fleeces if the staple length is &gt;15 cm.
Both are charged at £48 per hour but can easily be done at home!</t>
    </r>
  </si>
  <si>
    <t>Cost for separating</t>
  </si>
  <si>
    <t>Weight after separating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</si>
</sst>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7" x14ac:knownFonts="1">
    <font>
      <sz val="11"/>
      <color theme="1"/>
      <name val="Calibri"/>
      <family val="2"/>
      <scheme val="minor"/>
    </font>
    <font>
      <sz val="10"/>
      <color indexed="8"/>
      <name val="Century Gothic"/>
      <family val="2"/>
    </font>
    <font>
      <b/>
      <i/>
      <sz val="10"/>
      <color indexed="8"/>
      <name val="Century Gothic"/>
      <family val="2"/>
    </font>
    <font>
      <i/>
      <sz val="10"/>
      <color indexed="8"/>
      <name val="Century Gothic"/>
      <family val="2"/>
    </font>
    <font>
      <b/>
      <sz val="11"/>
      <color indexed="8"/>
      <name val="Century Gothic"/>
      <family val="2"/>
    </font>
    <font>
      <sz val="11"/>
      <color theme="1"/>
      <name val="Calibri"/>
      <family val="2"/>
      <scheme val="minor"/>
    </font>
    <font>
      <sz val="11"/>
      <color theme="1"/>
      <name val="Century Gothic"/>
      <family val="2"/>
    </font>
    <font>
      <b/>
      <sz val="11"/>
      <color theme="1"/>
      <name val="Century Gothic"/>
      <family val="2"/>
    </font>
    <font>
      <sz val="10"/>
      <color theme="1"/>
      <name val="Century Gothic"/>
      <family val="2"/>
    </font>
    <font>
      <b/>
      <sz val="10"/>
      <color theme="1"/>
      <name val="Century Gothic"/>
      <family val="2"/>
    </font>
    <font>
      <sz val="11"/>
      <color rgb="FF000000"/>
      <name val="Century Gothic"/>
      <family val="2"/>
    </font>
    <font>
      <b/>
      <i/>
      <sz val="10"/>
      <color theme="1"/>
      <name val="Century Gothic"/>
      <family val="2"/>
    </font>
    <font>
      <i/>
      <sz val="10"/>
      <color theme="1"/>
      <name val="Century Gothic"/>
      <family val="2"/>
    </font>
    <font>
      <sz val="9"/>
      <color theme="1"/>
      <name val="Century Gothic"/>
      <family val="2"/>
    </font>
    <font>
      <i/>
      <sz val="10"/>
      <color rgb="FF000000"/>
      <name val="Century Gothic"/>
      <family val="2"/>
    </font>
    <font>
      <b/>
      <i/>
      <sz val="10"/>
      <color rgb="FF000000"/>
      <name val="Century Gothic"/>
      <family val="2"/>
    </font>
    <font>
      <b/>
      <sz val="10"/>
      <color rgb="FF000000"/>
      <name val="Century Gothic"/>
      <family val="2"/>
    </font>
  </fonts>
  <fills count="6">
    <fill>
      <patternFill patternType="none"/>
    </fill>
    <fill>
      <patternFill patternType="gray125"/>
    </fill>
    <fill>
      <patternFill patternType="solid">
        <fgColor theme="0"/>
        <bgColor indexed="64"/>
      </patternFill>
    </fill>
    <fill>
      <patternFill patternType="solid">
        <fgColor rgb="FF9999FF"/>
        <bgColor indexed="64"/>
      </patternFill>
    </fill>
    <fill>
      <patternFill patternType="solid">
        <fgColor rgb="FFDDDDDD"/>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5" fillId="0" borderId="0" applyFont="0" applyFill="0" applyBorder="0" applyAlignment="0" applyProtection="0"/>
  </cellStyleXfs>
  <cellXfs count="65">
    <xf numFmtId="0" fontId="0" fillId="0" borderId="0" xfId="0"/>
    <xf numFmtId="0" fontId="6" fillId="0" borderId="0" xfId="0" applyFont="1"/>
    <xf numFmtId="2" fontId="6" fillId="0" borderId="0" xfId="0" applyNumberFormat="1" applyFont="1"/>
    <xf numFmtId="0" fontId="8" fillId="2" borderId="0" xfId="0" applyFont="1" applyFill="1"/>
    <xf numFmtId="0" fontId="8" fillId="2" borderId="0" xfId="0" applyFont="1" applyFill="1" applyAlignment="1">
      <alignment horizontal="left" indent="1"/>
    </xf>
    <xf numFmtId="0" fontId="8" fillId="2" borderId="0" xfId="0" applyFont="1" applyFill="1" applyAlignment="1">
      <alignment horizontal="right" indent="1"/>
    </xf>
    <xf numFmtId="0" fontId="8" fillId="0" borderId="0" xfId="0" applyFont="1"/>
    <xf numFmtId="2" fontId="9" fillId="0" borderId="1" xfId="0" applyNumberFormat="1" applyFont="1" applyBorder="1" applyAlignment="1" applyProtection="1">
      <alignment horizontal="right" vertical="center" indent="1"/>
      <protection locked="0"/>
    </xf>
    <xf numFmtId="0" fontId="9" fillId="0" borderId="1" xfId="0" applyFont="1" applyBorder="1" applyAlignment="1" applyProtection="1">
      <alignment horizontal="right" vertical="center" indent="1"/>
      <protection locked="0"/>
    </xf>
    <xf numFmtId="0" fontId="8" fillId="0" borderId="0" xfId="0" applyFont="1" applyAlignment="1">
      <alignment horizontal="left" indent="1"/>
    </xf>
    <xf numFmtId="0" fontId="8" fillId="0" borderId="0" xfId="0" applyFont="1" applyAlignment="1">
      <alignment horizontal="right" indent="1"/>
    </xf>
    <xf numFmtId="9" fontId="9" fillId="3" borderId="1" xfId="1" applyFont="1" applyFill="1" applyBorder="1" applyAlignment="1">
      <alignment horizontal="right" vertical="center" indent="1"/>
    </xf>
    <xf numFmtId="0" fontId="8" fillId="4" borderId="0" xfId="0" applyFont="1" applyFill="1" applyAlignment="1">
      <alignment horizontal="left" indent="1"/>
    </xf>
    <xf numFmtId="0" fontId="8" fillId="4" borderId="0" xfId="0" applyFont="1" applyFill="1" applyAlignment="1">
      <alignment horizontal="right" indent="1"/>
    </xf>
    <xf numFmtId="0" fontId="8" fillId="4" borderId="0" xfId="0" applyFont="1" applyFill="1"/>
    <xf numFmtId="0" fontId="8" fillId="4" borderId="0" xfId="0" applyFont="1" applyFill="1" applyAlignment="1">
      <alignment horizontal="right" vertical="center" indent="2"/>
    </xf>
    <xf numFmtId="0" fontId="8" fillId="4" borderId="0" xfId="0" applyFont="1" applyFill="1" applyAlignment="1">
      <alignment horizontal="right" vertical="center" indent="1"/>
    </xf>
    <xf numFmtId="164" fontId="8" fillId="4" borderId="0" xfId="0" applyNumberFormat="1" applyFont="1" applyFill="1" applyAlignment="1">
      <alignment horizontal="right" vertical="center" indent="1"/>
    </xf>
    <xf numFmtId="2" fontId="8" fillId="4" borderId="0" xfId="0" applyNumberFormat="1" applyFont="1" applyFill="1" applyAlignment="1">
      <alignment horizontal="right" vertical="center" indent="1"/>
    </xf>
    <xf numFmtId="164" fontId="9" fillId="3" borderId="1" xfId="0" applyNumberFormat="1" applyFont="1" applyFill="1" applyBorder="1" applyAlignment="1">
      <alignment horizontal="right" vertical="center" indent="1"/>
    </xf>
    <xf numFmtId="0" fontId="8" fillId="4" borderId="0" xfId="0" applyFont="1" applyFill="1" applyAlignment="1">
      <alignment horizontal="right" vertical="center" wrapText="1" indent="2"/>
    </xf>
    <xf numFmtId="0" fontId="9" fillId="4" borderId="0" xfId="0" applyFont="1" applyFill="1" applyAlignment="1" applyProtection="1">
      <alignment horizontal="right" vertical="center" indent="1"/>
      <protection locked="0"/>
    </xf>
    <xf numFmtId="0" fontId="12" fillId="4" borderId="0" xfId="0" applyFont="1" applyFill="1" applyAlignment="1">
      <alignment horizontal="left" vertical="top" indent="1"/>
    </xf>
    <xf numFmtId="0" fontId="12" fillId="4" borderId="0" xfId="0" applyFont="1" applyFill="1" applyAlignment="1">
      <alignment horizontal="left" vertical="top" wrapText="1" indent="1"/>
    </xf>
    <xf numFmtId="2" fontId="9" fillId="3" borderId="1" xfId="0" applyNumberFormat="1" applyFont="1" applyFill="1" applyBorder="1" applyAlignment="1">
      <alignment horizontal="right" vertical="center" indent="1"/>
    </xf>
    <xf numFmtId="0" fontId="8" fillId="4" borderId="5" xfId="0" applyFont="1" applyFill="1" applyBorder="1" applyAlignment="1">
      <alignment horizontal="right" vertical="center" indent="1"/>
    </xf>
    <xf numFmtId="0" fontId="13" fillId="4" borderId="0" xfId="0" applyFont="1" applyFill="1" applyAlignment="1">
      <alignment horizontal="right" vertical="center" indent="2"/>
    </xf>
    <xf numFmtId="164" fontId="13" fillId="4" borderId="0" xfId="0" applyNumberFormat="1" applyFont="1" applyFill="1" applyAlignment="1">
      <alignment horizontal="right" vertical="center" indent="1"/>
    </xf>
    <xf numFmtId="0" fontId="9" fillId="0" borderId="1" xfId="0" applyFont="1" applyBorder="1" applyAlignment="1" applyProtection="1">
      <alignment horizontal="right" vertical="center" wrapText="1" indent="1"/>
      <protection locked="0"/>
    </xf>
    <xf numFmtId="9" fontId="8" fillId="0" borderId="0" xfId="1" applyFont="1" applyFill="1"/>
    <xf numFmtId="0" fontId="11" fillId="5" borderId="0" xfId="0" applyFont="1" applyFill="1" applyAlignment="1">
      <alignment horizontal="left" vertical="center" indent="1"/>
    </xf>
    <xf numFmtId="0" fontId="12" fillId="5" borderId="0" xfId="0" applyFont="1" applyFill="1" applyAlignment="1">
      <alignment horizontal="left" vertical="top" indent="1"/>
    </xf>
    <xf numFmtId="0" fontId="12" fillId="5" borderId="0" xfId="0" applyFont="1" applyFill="1" applyAlignment="1">
      <alignment horizontal="left" vertical="top" wrapText="1" indent="1"/>
    </xf>
    <xf numFmtId="0" fontId="8" fillId="5" borderId="0" xfId="0" applyFont="1" applyFill="1" applyAlignment="1">
      <alignment horizontal="left" indent="1"/>
    </xf>
    <xf numFmtId="0" fontId="9" fillId="0" borderId="0" xfId="0" applyFont="1" applyAlignment="1">
      <alignment horizontal="left" indent="1"/>
    </xf>
    <xf numFmtId="0" fontId="10" fillId="0" borderId="0" xfId="0" applyFont="1" applyAlignment="1">
      <alignment horizontal="left" vertical="center" indent="1"/>
    </xf>
    <xf numFmtId="8" fontId="10" fillId="0" borderId="0" xfId="0" applyNumberFormat="1" applyFont="1" applyAlignment="1">
      <alignment horizontal="right" vertical="center" indent="1"/>
    </xf>
    <xf numFmtId="0" fontId="8" fillId="0" borderId="0" xfId="0" applyFont="1" applyAlignment="1">
      <alignment horizontal="left" indent="2"/>
    </xf>
    <xf numFmtId="2" fontId="8" fillId="2" borderId="0" xfId="0" applyNumberFormat="1" applyFont="1" applyFill="1" applyAlignment="1">
      <alignment horizontal="left" indent="1"/>
    </xf>
    <xf numFmtId="164" fontId="8" fillId="0" borderId="0" xfId="0" applyNumberFormat="1" applyFont="1" applyAlignment="1">
      <alignment horizontal="left" vertical="center" indent="1"/>
    </xf>
    <xf numFmtId="164" fontId="8" fillId="0" borderId="0" xfId="0" applyNumberFormat="1" applyFont="1" applyAlignment="1">
      <alignment horizontal="right" indent="1"/>
    </xf>
    <xf numFmtId="2" fontId="8" fillId="0" borderId="0" xfId="0" applyNumberFormat="1" applyFont="1" applyAlignment="1">
      <alignment horizontal="left" indent="1"/>
    </xf>
    <xf numFmtId="2" fontId="8" fillId="0" borderId="0" xfId="0" applyNumberFormat="1" applyFont="1" applyAlignment="1">
      <alignment horizontal="left" vertical="center" indent="1"/>
    </xf>
    <xf numFmtId="9" fontId="8" fillId="0" borderId="0" xfId="1" applyFont="1" applyFill="1" applyBorder="1" applyAlignment="1">
      <alignment horizontal="left" vertical="center" indent="1"/>
    </xf>
    <xf numFmtId="0" fontId="1" fillId="2" borderId="0" xfId="0" applyFont="1" applyFill="1" applyAlignment="1">
      <alignment horizontal="left" wrapText="1" indent="1"/>
    </xf>
    <xf numFmtId="0" fontId="8" fillId="2" borderId="0" xfId="0" applyFont="1" applyFill="1" applyAlignment="1">
      <alignment horizontal="left" wrapText="1"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15" fillId="0" borderId="0" xfId="0" applyFont="1" applyAlignment="1">
      <alignment horizontal="left" vertical="center" wrapText="1" indent="1"/>
    </xf>
    <xf numFmtId="0" fontId="11" fillId="0" borderId="0" xfId="0" applyFont="1" applyAlignment="1">
      <alignment horizontal="left" vertical="center" wrapText="1" indent="1"/>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5"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7" fillId="4" borderId="0" xfId="0" applyFont="1" applyFill="1" applyAlignment="1">
      <alignment horizontal="left" vertical="top" indent="1"/>
    </xf>
    <xf numFmtId="0" fontId="2" fillId="5" borderId="0" xfId="0" applyFont="1" applyFill="1" applyBorder="1" applyAlignment="1">
      <alignment horizontal="left" vertical="center" wrapText="1" indent="1"/>
    </xf>
    <xf numFmtId="0" fontId="8" fillId="4" borderId="0" xfId="0" applyFont="1" applyFill="1" applyBorder="1" applyAlignment="1">
      <alignment horizontal="right" indent="1"/>
    </xf>
    <xf numFmtId="0" fontId="11" fillId="5" borderId="0" xfId="0" applyFont="1" applyFill="1" applyBorder="1" applyAlignment="1">
      <alignment vertical="center" wrapText="1"/>
    </xf>
    <xf numFmtId="0" fontId="8" fillId="4" borderId="0" xfId="0" applyFont="1" applyFill="1" applyBorder="1"/>
  </cellXfs>
  <cellStyles count="2">
    <cellStyle name="Normal" xfId="0" builtinId="0"/>
    <cellStyle name="Percent" xfId="1" builtinId="5"/>
  </cellStyles>
  <dxfs count="12">
    <dxf>
      <font>
        <color theme="7" tint="0.59996337778862885"/>
      </font>
    </dxf>
    <dxf>
      <font>
        <color rgb="FF9999FF"/>
      </font>
    </dxf>
    <dxf>
      <font>
        <color theme="7" tint="0.59996337778862885"/>
      </font>
    </dxf>
    <dxf>
      <font>
        <color rgb="FF9999FF"/>
      </font>
    </dxf>
    <dxf>
      <font>
        <color theme="7" tint="0.59996337778862885"/>
      </font>
    </dxf>
    <dxf>
      <font>
        <color rgb="FF9999FF"/>
      </font>
    </dxf>
    <dxf>
      <font>
        <color theme="7" tint="0.59996337778862885"/>
      </font>
    </dxf>
    <dxf>
      <font>
        <color rgb="FF9999FF"/>
      </font>
    </dxf>
    <dxf>
      <font>
        <color theme="7" tint="0.59996337778862885"/>
      </font>
    </dxf>
    <dxf>
      <font>
        <color rgb="FF9999FF"/>
      </font>
    </dxf>
    <dxf>
      <font>
        <color theme="7" tint="0.59996337778862885"/>
      </font>
    </dxf>
    <dxf>
      <font>
        <color rgb="FF9999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7620</xdr:colOff>
      <xdr:row>0</xdr:row>
      <xdr:rowOff>68580</xdr:rowOff>
    </xdr:from>
    <xdr:to>
      <xdr:col>5</xdr:col>
      <xdr:colOff>2926080</xdr:colOff>
      <xdr:row>1</xdr:row>
      <xdr:rowOff>83820</xdr:rowOff>
    </xdr:to>
    <xdr:pic>
      <xdr:nvPicPr>
        <xdr:cNvPr id="2162" name="Picture 1">
          <a:extLst>
            <a:ext uri="{FF2B5EF4-FFF2-40B4-BE49-F238E27FC236}">
              <a16:creationId xmlns:a16="http://schemas.microsoft.com/office/drawing/2014/main" id="{A25A1B54-73AC-4C46-AC63-532C7CC06C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5320" y="68580"/>
          <a:ext cx="3954780" cy="144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5"/>
  <sheetViews>
    <sheetView tabSelected="1" workbookViewId="0">
      <selection activeCell="C13" sqref="C13"/>
    </sheetView>
  </sheetViews>
  <sheetFormatPr defaultColWidth="9.140625" defaultRowHeight="13.5" x14ac:dyDescent="0.25"/>
  <cols>
    <col min="1" max="1" width="3.28515625" style="3" customWidth="1"/>
    <col min="2" max="2" width="36.5703125" style="9" customWidth="1"/>
    <col min="3" max="3" width="23.85546875" style="9" bestFit="1" customWidth="1"/>
    <col min="4" max="4" width="3.7109375" style="10" customWidth="1"/>
    <col min="5" max="5" width="15.140625" style="9" customWidth="1"/>
    <col min="6" max="6" width="55.7109375" style="6" customWidth="1"/>
    <col min="7" max="7" width="2.42578125" style="6" customWidth="1"/>
    <col min="8" max="8" width="4.140625" style="3" customWidth="1"/>
    <col min="9" max="40" width="9.140625" style="3"/>
    <col min="41" max="16384" width="9.140625" style="6"/>
  </cols>
  <sheetData>
    <row r="1" spans="2:11" ht="112.5" customHeight="1" x14ac:dyDescent="0.25">
      <c r="B1" s="44" t="s">
        <v>67</v>
      </c>
      <c r="C1" s="45"/>
      <c r="D1" s="5"/>
      <c r="E1" s="4"/>
      <c r="F1" s="3"/>
      <c r="G1" s="3"/>
    </row>
    <row r="2" spans="2:11" s="3" customFormat="1" ht="13.15" x14ac:dyDescent="0.25">
      <c r="B2" s="4"/>
      <c r="C2" s="4"/>
      <c r="D2" s="5"/>
      <c r="E2" s="4"/>
    </row>
    <row r="3" spans="2:11" s="3" customFormat="1" ht="11.25" customHeight="1" x14ac:dyDescent="0.25">
      <c r="B3" s="14"/>
      <c r="C3" s="12"/>
      <c r="D3" s="13"/>
      <c r="E3" s="12"/>
      <c r="F3" s="14"/>
      <c r="G3" s="14"/>
    </row>
    <row r="4" spans="2:11" ht="17.25" customHeight="1" x14ac:dyDescent="0.25">
      <c r="B4" s="60"/>
      <c r="C4" s="60"/>
      <c r="D4" s="13"/>
      <c r="E4" s="33"/>
      <c r="F4" s="30"/>
      <c r="G4" s="14"/>
    </row>
    <row r="5" spans="2:11" ht="29.25" customHeight="1" x14ac:dyDescent="0.25">
      <c r="B5" s="25" t="s">
        <v>0</v>
      </c>
      <c r="C5" s="7"/>
      <c r="D5" s="13"/>
      <c r="E5" s="46" t="s">
        <v>65</v>
      </c>
      <c r="F5" s="47"/>
      <c r="G5" s="14"/>
    </row>
    <row r="6" spans="2:11" ht="8.1" customHeight="1" x14ac:dyDescent="0.25">
      <c r="B6" s="15"/>
      <c r="C6" s="18"/>
      <c r="D6" s="13"/>
      <c r="E6" s="48"/>
      <c r="F6" s="49"/>
      <c r="G6" s="14"/>
    </row>
    <row r="7" spans="2:11" ht="27.95" customHeight="1" x14ac:dyDescent="0.25">
      <c r="B7" s="15" t="s">
        <v>26</v>
      </c>
      <c r="C7" s="7"/>
      <c r="D7" s="13"/>
      <c r="E7" s="50"/>
      <c r="F7" s="51"/>
      <c r="G7" s="14"/>
    </row>
    <row r="8" spans="2:11" ht="8.1" customHeight="1" x14ac:dyDescent="0.25">
      <c r="B8" s="15"/>
      <c r="C8" s="18"/>
      <c r="D8" s="13"/>
      <c r="E8" s="30"/>
      <c r="F8" s="30"/>
      <c r="G8" s="14"/>
    </row>
    <row r="9" spans="2:11" ht="27.95" customHeight="1" x14ac:dyDescent="0.25">
      <c r="B9" s="15" t="s">
        <v>15</v>
      </c>
      <c r="C9" s="28"/>
      <c r="D9" s="13"/>
      <c r="E9" s="54" t="s">
        <v>64</v>
      </c>
      <c r="F9" s="55"/>
      <c r="G9" s="14"/>
    </row>
    <row r="10" spans="2:11" ht="8.1" customHeight="1" x14ac:dyDescent="0.25">
      <c r="B10" s="15"/>
      <c r="C10" s="16"/>
      <c r="D10" s="13"/>
      <c r="E10" s="56"/>
      <c r="F10" s="57"/>
      <c r="G10" s="14"/>
    </row>
    <row r="11" spans="2:11" ht="27.95" customHeight="1" x14ac:dyDescent="0.25">
      <c r="B11" s="15" t="s">
        <v>1</v>
      </c>
      <c r="C11" s="8"/>
      <c r="D11" s="13"/>
      <c r="E11" s="56"/>
      <c r="F11" s="57"/>
      <c r="G11" s="14"/>
      <c r="J11" s="52"/>
      <c r="K11" s="53"/>
    </row>
    <row r="12" spans="2:11" ht="8.25" customHeight="1" x14ac:dyDescent="0.25">
      <c r="B12" s="15"/>
      <c r="C12" s="21"/>
      <c r="D12" s="13"/>
      <c r="E12" s="56"/>
      <c r="F12" s="57"/>
      <c r="G12" s="14"/>
      <c r="J12" s="53"/>
      <c r="K12" s="53"/>
    </row>
    <row r="13" spans="2:11" ht="8.25" customHeight="1" x14ac:dyDescent="0.25">
      <c r="B13" s="15"/>
      <c r="C13" s="21"/>
      <c r="D13" s="13"/>
      <c r="E13" s="56"/>
      <c r="F13" s="57"/>
      <c r="G13" s="14"/>
      <c r="J13" s="53"/>
      <c r="K13" s="53"/>
    </row>
    <row r="14" spans="2:11" ht="27.95" customHeight="1" x14ac:dyDescent="0.25">
      <c r="B14" s="15" t="s">
        <v>4</v>
      </c>
      <c r="C14" s="11" t="e">
        <f>C35</f>
        <v>#N/A</v>
      </c>
      <c r="D14" s="13"/>
      <c r="E14" s="56"/>
      <c r="F14" s="57"/>
      <c r="G14" s="14"/>
      <c r="J14" s="53"/>
      <c r="K14" s="53"/>
    </row>
    <row r="15" spans="2:11" ht="8.1" customHeight="1" x14ac:dyDescent="0.25">
      <c r="B15" s="15"/>
      <c r="C15" s="18"/>
      <c r="D15" s="13"/>
      <c r="E15" s="56"/>
      <c r="F15" s="57"/>
      <c r="G15" s="14"/>
      <c r="J15" s="53"/>
      <c r="K15" s="53"/>
    </row>
    <row r="16" spans="2:11" ht="27.95" customHeight="1" x14ac:dyDescent="0.25">
      <c r="B16" s="15" t="s">
        <v>24</v>
      </c>
      <c r="C16" s="24" t="e">
        <f>C14*C5</f>
        <v>#N/A</v>
      </c>
      <c r="D16" s="13"/>
      <c r="E16" s="58"/>
      <c r="F16" s="59"/>
      <c r="G16" s="14"/>
      <c r="J16" s="53"/>
      <c r="K16" s="53"/>
    </row>
    <row r="17" spans="2:11" ht="8.1" customHeight="1" x14ac:dyDescent="0.25">
      <c r="B17" s="15"/>
      <c r="C17" s="18"/>
      <c r="D17" s="62"/>
      <c r="E17" s="63"/>
      <c r="F17" s="63"/>
      <c r="G17" s="64"/>
      <c r="J17" s="53"/>
      <c r="K17" s="53"/>
    </row>
    <row r="18" spans="2:11" ht="27.95" customHeight="1" x14ac:dyDescent="0.25">
      <c r="B18" s="15" t="s">
        <v>9</v>
      </c>
      <c r="C18" s="19" t="e">
        <f>C30+C34+C37+C32</f>
        <v>#N/A</v>
      </c>
      <c r="D18" s="13"/>
      <c r="E18" s="46" t="s">
        <v>68</v>
      </c>
      <c r="F18" s="47"/>
      <c r="G18" s="14"/>
      <c r="J18" s="53"/>
      <c r="K18" s="53"/>
    </row>
    <row r="19" spans="2:11" ht="7.5" customHeight="1" x14ac:dyDescent="0.25">
      <c r="B19" s="15"/>
      <c r="C19" s="17"/>
      <c r="D19" s="13"/>
      <c r="E19" s="48"/>
      <c r="F19" s="49"/>
      <c r="G19" s="14"/>
    </row>
    <row r="20" spans="2:11" ht="27.95" customHeight="1" x14ac:dyDescent="0.25">
      <c r="B20" s="15" t="s">
        <v>10</v>
      </c>
      <c r="C20" s="19" t="e">
        <f>C18*1.2</f>
        <v>#N/A</v>
      </c>
      <c r="D20" s="13"/>
      <c r="E20" s="48"/>
      <c r="F20" s="49"/>
      <c r="G20" s="14"/>
    </row>
    <row r="21" spans="2:11" ht="8.1" customHeight="1" x14ac:dyDescent="0.25">
      <c r="B21" s="15"/>
      <c r="C21" s="17"/>
      <c r="D21" s="13"/>
      <c r="E21" s="50"/>
      <c r="F21" s="51"/>
      <c r="G21" s="14"/>
    </row>
    <row r="22" spans="2:11" ht="27.95" customHeight="1" x14ac:dyDescent="0.25">
      <c r="B22" s="20" t="s">
        <v>22</v>
      </c>
      <c r="C22" s="19" t="e">
        <f>C18/C5</f>
        <v>#N/A</v>
      </c>
      <c r="D22" s="13"/>
      <c r="E22" s="61"/>
      <c r="F22" s="61"/>
      <c r="G22" s="14"/>
    </row>
    <row r="23" spans="2:11" ht="8.1" customHeight="1" x14ac:dyDescent="0.25">
      <c r="B23" s="12"/>
      <c r="C23" s="12"/>
      <c r="D23" s="13"/>
      <c r="E23" s="61"/>
      <c r="F23" s="61"/>
      <c r="G23" s="14"/>
    </row>
    <row r="24" spans="2:11" ht="27.95" customHeight="1" x14ac:dyDescent="0.25">
      <c r="B24" s="20" t="s">
        <v>25</v>
      </c>
      <c r="C24" s="19" t="e">
        <f>C18/C16</f>
        <v>#N/A</v>
      </c>
      <c r="D24" s="13"/>
      <c r="E24" s="61"/>
      <c r="F24" s="61"/>
      <c r="G24" s="14"/>
    </row>
    <row r="25" spans="2:11" ht="8.1" customHeight="1" x14ac:dyDescent="0.25">
      <c r="B25" s="26"/>
      <c r="C25" s="27"/>
      <c r="D25" s="13"/>
      <c r="E25" s="31"/>
      <c r="F25" s="32"/>
      <c r="G25" s="14"/>
    </row>
    <row r="26" spans="2:11" ht="8.1" customHeight="1" x14ac:dyDescent="0.25">
      <c r="B26" s="26"/>
      <c r="C26" s="27"/>
      <c r="D26" s="13"/>
      <c r="E26" s="22"/>
      <c r="F26" s="23"/>
      <c r="G26" s="14"/>
    </row>
    <row r="27" spans="2:11" ht="5.25" customHeight="1" x14ac:dyDescent="0.25">
      <c r="B27" s="12"/>
      <c r="C27" s="12"/>
      <c r="D27" s="13"/>
      <c r="E27" s="12"/>
      <c r="F27" s="14"/>
      <c r="G27" s="14"/>
    </row>
    <row r="28" spans="2:11" ht="21.75" customHeight="1" x14ac:dyDescent="0.25">
      <c r="B28" s="4"/>
      <c r="C28" s="4"/>
      <c r="D28" s="5"/>
      <c r="E28" s="4"/>
      <c r="F28" s="3"/>
      <c r="G28" s="3"/>
    </row>
    <row r="29" spans="2:11" ht="14.25" hidden="1" customHeight="1" x14ac:dyDescent="0.25">
      <c r="B29" s="37" t="s">
        <v>59</v>
      </c>
      <c r="C29" s="38">
        <f>C5</f>
        <v>0</v>
      </c>
      <c r="D29" s="5"/>
      <c r="E29" s="4"/>
      <c r="F29" s="3"/>
      <c r="G29" s="3"/>
    </row>
    <row r="30" spans="2:11" ht="14.25" hidden="1" customHeight="1" x14ac:dyDescent="0.25">
      <c r="B30" s="37" t="s">
        <v>60</v>
      </c>
      <c r="C30" s="39">
        <v>15</v>
      </c>
      <c r="D30" s="40"/>
      <c r="E30" s="41"/>
    </row>
    <row r="31" spans="2:11" ht="14.25" hidden="1" customHeight="1" x14ac:dyDescent="0.25">
      <c r="B31" s="37" t="s">
        <v>61</v>
      </c>
      <c r="C31" s="42">
        <f>C29*0.75</f>
        <v>0</v>
      </c>
      <c r="E31" s="41"/>
      <c r="F31" s="29"/>
    </row>
    <row r="32" spans="2:11" ht="14.25" hidden="1" customHeight="1" x14ac:dyDescent="0.25">
      <c r="B32" s="37" t="s">
        <v>69</v>
      </c>
      <c r="C32" s="39">
        <f>C31*14</f>
        <v>0</v>
      </c>
      <c r="E32" s="41"/>
      <c r="F32" s="29"/>
    </row>
    <row r="33" spans="2:6" ht="14.25" hidden="1" customHeight="1" x14ac:dyDescent="0.25">
      <c r="B33" s="37" t="s">
        <v>70</v>
      </c>
      <c r="C33" s="42">
        <f>C29*0.7</f>
        <v>0</v>
      </c>
      <c r="E33" s="41"/>
      <c r="F33" s="29"/>
    </row>
    <row r="34" spans="2:6" ht="14.25" hidden="1" customHeight="1" x14ac:dyDescent="0.25">
      <c r="B34" s="37" t="s">
        <v>62</v>
      </c>
      <c r="C34" s="39" t="e">
        <f>VLOOKUP(C9,'Type of yarn'!A1:B10,2,FALSE)*C33</f>
        <v>#N/A</v>
      </c>
      <c r="E34" s="41"/>
    </row>
    <row r="35" spans="2:6" ht="14.25" hidden="1" customHeight="1" x14ac:dyDescent="0.25">
      <c r="B35" s="37" t="s">
        <v>63</v>
      </c>
      <c r="C35" s="43" t="e">
        <f>LOOKUP(C7,'Return rates'!A1:B30)</f>
        <v>#N/A</v>
      </c>
      <c r="E35" s="41"/>
    </row>
    <row r="36" spans="2:6" ht="14.25" hidden="1" customHeight="1" x14ac:dyDescent="0.25">
      <c r="B36" s="37" t="s">
        <v>23</v>
      </c>
      <c r="C36" s="42" t="e">
        <f>C35*C29</f>
        <v>#N/A</v>
      </c>
      <c r="E36" s="41"/>
    </row>
    <row r="37" spans="2:6" ht="14.25" hidden="1" customHeight="1" x14ac:dyDescent="0.25">
      <c r="B37" s="37" t="s">
        <v>3</v>
      </c>
      <c r="C37" s="39" t="e">
        <f>VLOOKUP(C11,Finishing!A1:B11,2,FALSE)*C36</f>
        <v>#N/A</v>
      </c>
      <c r="E37" s="41"/>
    </row>
    <row r="38" spans="2:6" s="3" customFormat="1" x14ac:dyDescent="0.25">
      <c r="B38" s="4"/>
      <c r="C38" s="4"/>
      <c r="D38" s="5"/>
      <c r="E38" s="4"/>
    </row>
    <row r="39" spans="2:6" s="3" customFormat="1" x14ac:dyDescent="0.25">
      <c r="B39" s="4"/>
      <c r="C39" s="4"/>
      <c r="D39" s="5"/>
      <c r="E39" s="4"/>
    </row>
    <row r="40" spans="2:6" s="3" customFormat="1" x14ac:dyDescent="0.25">
      <c r="B40" s="4"/>
      <c r="C40" s="4"/>
      <c r="D40" s="5"/>
      <c r="E40" s="4"/>
    </row>
    <row r="41" spans="2:6" s="3" customFormat="1" x14ac:dyDescent="0.25">
      <c r="B41" s="4"/>
      <c r="C41" s="4"/>
      <c r="D41" s="5"/>
      <c r="E41" s="4"/>
    </row>
    <row r="42" spans="2:6" s="3" customFormat="1" x14ac:dyDescent="0.25">
      <c r="B42" s="4"/>
      <c r="C42" s="4"/>
      <c r="D42" s="5"/>
      <c r="E42" s="4"/>
    </row>
    <row r="43" spans="2:6" s="3" customFormat="1" x14ac:dyDescent="0.25">
      <c r="B43" s="4"/>
      <c r="C43" s="4"/>
      <c r="D43" s="5"/>
      <c r="E43" s="4"/>
    </row>
    <row r="44" spans="2:6" s="3" customFormat="1" x14ac:dyDescent="0.25">
      <c r="B44" s="4"/>
      <c r="C44" s="4"/>
      <c r="D44" s="5"/>
      <c r="E44" s="4"/>
    </row>
    <row r="45" spans="2:6" s="3" customFormat="1" x14ac:dyDescent="0.25">
      <c r="B45" s="4"/>
      <c r="C45" s="4"/>
      <c r="D45" s="5"/>
      <c r="E45" s="4"/>
    </row>
  </sheetData>
  <sheetProtection algorithmName="SHA-512" hashValue="d6nRG9PMK7qFsFtla6bkSV28QHlz38TQFdNsLEKZ0wLLxRkwdn2aTY3FHZOqP+8neiNe2ywJ7P8BQUaz8IuqYg==" saltValue="u/RgmT9WgV1w3IJC/Q2Img==" spinCount="100000" sheet="1" selectLockedCells="1"/>
  <mergeCells count="7">
    <mergeCell ref="B1:C1"/>
    <mergeCell ref="E5:F7"/>
    <mergeCell ref="E22:F24"/>
    <mergeCell ref="J11:K18"/>
    <mergeCell ref="B4:C4"/>
    <mergeCell ref="E9:F16"/>
    <mergeCell ref="E18:F21"/>
  </mergeCells>
  <conditionalFormatting sqref="C14">
    <cfRule type="containsErrors" dxfId="11" priority="10" stopIfTrue="1">
      <formula>ISERROR(C14)</formula>
    </cfRule>
    <cfRule type="containsErrors" dxfId="10" priority="13" stopIfTrue="1">
      <formula>ISERROR(C14)</formula>
    </cfRule>
  </conditionalFormatting>
  <conditionalFormatting sqref="C16">
    <cfRule type="containsErrors" dxfId="9" priority="3" stopIfTrue="1">
      <formula>ISERROR(C16)</formula>
    </cfRule>
    <cfRule type="containsErrors" dxfId="8" priority="4" stopIfTrue="1">
      <formula>ISERROR(C16)</formula>
    </cfRule>
  </conditionalFormatting>
  <conditionalFormatting sqref="C18">
    <cfRule type="containsErrors" dxfId="7" priority="9" stopIfTrue="1">
      <formula>ISERROR(C18)</formula>
    </cfRule>
    <cfRule type="containsErrors" dxfId="6" priority="12" stopIfTrue="1">
      <formula>ISERROR(C18)</formula>
    </cfRule>
  </conditionalFormatting>
  <conditionalFormatting sqref="C20">
    <cfRule type="containsErrors" dxfId="5" priority="7" stopIfTrue="1">
      <formula>ISERROR(C20)</formula>
    </cfRule>
    <cfRule type="containsErrors" dxfId="4" priority="8" stopIfTrue="1">
      <formula>ISERROR(C20)</formula>
    </cfRule>
  </conditionalFormatting>
  <conditionalFormatting sqref="C22">
    <cfRule type="containsErrors" dxfId="3" priority="5" stopIfTrue="1">
      <formula>ISERROR(C22)</formula>
    </cfRule>
    <cfRule type="containsErrors" dxfId="2" priority="6" stopIfTrue="1">
      <formula>ISERROR(C22)</formula>
    </cfRule>
  </conditionalFormatting>
  <conditionalFormatting sqref="C24">
    <cfRule type="containsErrors" dxfId="1" priority="1" stopIfTrue="1">
      <formula>ISERROR(C24)</formula>
    </cfRule>
    <cfRule type="containsErrors" dxfId="0" priority="2" stopIfTrue="1">
      <formula>ISERROR(C24)</formula>
    </cfRule>
  </conditionalFormatting>
  <dataValidations count="2">
    <dataValidation type="list" showInputMessage="1" showErrorMessage="1" sqref="C9" xr:uid="{00000000-0002-0000-0000-000003000000}">
      <formula1>Yarn</formula1>
    </dataValidation>
    <dataValidation type="list" showInputMessage="1" showErrorMessage="1" sqref="C11:C13" xr:uid="{00000000-0002-0000-0000-000005000000}">
      <formula1>Finishing</formula1>
    </dataValidation>
  </dataValidations>
  <pageMargins left="0.70866141732283472" right="0.70866141732283472" top="0.74803149606299213" bottom="0.74803149606299213" header="0.31496062992125984" footer="0.31496062992125984"/>
  <pageSetup paperSize="9" scale="91"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'Return rates'!$A$1:$A$30</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election activeCell="E5" sqref="E5"/>
    </sheetView>
  </sheetViews>
  <sheetFormatPr defaultColWidth="8.85546875" defaultRowHeight="15" x14ac:dyDescent="0.25"/>
  <cols>
    <col min="1" max="1" width="21.85546875" bestFit="1" customWidth="1"/>
    <col min="2" max="2" width="8.85546875" style="10"/>
  </cols>
  <sheetData>
    <row r="1" spans="1:2" x14ac:dyDescent="0.25">
      <c r="A1" s="34" t="s">
        <v>2</v>
      </c>
      <c r="B1" s="10">
        <v>0.6</v>
      </c>
    </row>
    <row r="2" spans="1:2" x14ac:dyDescent="0.25">
      <c r="A2" s="9" t="s">
        <v>48</v>
      </c>
      <c r="B2" s="10">
        <v>0.65</v>
      </c>
    </row>
    <row r="3" spans="1:2" x14ac:dyDescent="0.25">
      <c r="A3" s="9" t="s">
        <v>53</v>
      </c>
      <c r="B3" s="10">
        <v>0.6</v>
      </c>
    </row>
    <row r="4" spans="1:2" x14ac:dyDescent="0.25">
      <c r="A4" s="9" t="s">
        <v>32</v>
      </c>
      <c r="B4" s="10">
        <v>0.65</v>
      </c>
    </row>
    <row r="5" spans="1:2" x14ac:dyDescent="0.25">
      <c r="A5" s="9" t="s">
        <v>50</v>
      </c>
      <c r="B5" s="10">
        <v>0.6</v>
      </c>
    </row>
    <row r="6" spans="1:2" x14ac:dyDescent="0.25">
      <c r="A6" s="9" t="s">
        <v>28</v>
      </c>
      <c r="B6" s="10">
        <v>0.65</v>
      </c>
    </row>
    <row r="7" spans="1:2" x14ac:dyDescent="0.25">
      <c r="A7" s="9" t="s">
        <v>30</v>
      </c>
      <c r="B7" s="10">
        <v>0.6</v>
      </c>
    </row>
    <row r="8" spans="1:2" x14ac:dyDescent="0.25">
      <c r="A8" s="9" t="s">
        <v>40</v>
      </c>
      <c r="B8" s="10">
        <v>0.45</v>
      </c>
    </row>
    <row r="9" spans="1:2" x14ac:dyDescent="0.25">
      <c r="A9" s="9" t="s">
        <v>47</v>
      </c>
      <c r="B9" s="10">
        <v>0.5</v>
      </c>
    </row>
    <row r="10" spans="1:2" x14ac:dyDescent="0.25">
      <c r="A10" s="9" t="s">
        <v>55</v>
      </c>
      <c r="B10" s="10">
        <v>0.45</v>
      </c>
    </row>
    <row r="11" spans="1:2" x14ac:dyDescent="0.25">
      <c r="A11" s="9" t="s">
        <v>34</v>
      </c>
      <c r="B11" s="10">
        <v>0.55000000000000004</v>
      </c>
    </row>
    <row r="12" spans="1:2" x14ac:dyDescent="0.25">
      <c r="A12" s="9" t="s">
        <v>29</v>
      </c>
      <c r="B12" s="10">
        <v>0.6</v>
      </c>
    </row>
    <row r="13" spans="1:2" x14ac:dyDescent="0.25">
      <c r="A13" s="9" t="s">
        <v>54</v>
      </c>
      <c r="B13" s="10">
        <v>0.6</v>
      </c>
    </row>
    <row r="14" spans="1:2" x14ac:dyDescent="0.25">
      <c r="A14" s="9" t="s">
        <v>52</v>
      </c>
      <c r="B14" s="10">
        <v>0.7</v>
      </c>
    </row>
    <row r="15" spans="1:2" x14ac:dyDescent="0.25">
      <c r="A15" s="9" t="s">
        <v>27</v>
      </c>
      <c r="B15" s="10">
        <v>0.6</v>
      </c>
    </row>
    <row r="16" spans="1:2" x14ac:dyDescent="0.25">
      <c r="A16" s="9" t="s">
        <v>51</v>
      </c>
      <c r="B16" s="10">
        <v>0.7</v>
      </c>
    </row>
    <row r="17" spans="1:2" x14ac:dyDescent="0.25">
      <c r="A17" s="9" t="s">
        <v>46</v>
      </c>
      <c r="B17" s="10">
        <v>0.5</v>
      </c>
    </row>
    <row r="18" spans="1:2" x14ac:dyDescent="0.25">
      <c r="A18" s="9" t="s">
        <v>35</v>
      </c>
      <c r="B18" s="10">
        <v>0.6</v>
      </c>
    </row>
    <row r="19" spans="1:2" x14ac:dyDescent="0.25">
      <c r="A19" s="9" t="s">
        <v>43</v>
      </c>
      <c r="B19" s="10">
        <v>0.5</v>
      </c>
    </row>
    <row r="20" spans="1:2" x14ac:dyDescent="0.25">
      <c r="A20" s="9" t="s">
        <v>45</v>
      </c>
      <c r="B20" s="10">
        <v>0.45</v>
      </c>
    </row>
    <row r="21" spans="1:2" x14ac:dyDescent="0.25">
      <c r="A21" s="9" t="s">
        <v>42</v>
      </c>
      <c r="B21" s="10">
        <v>0.6</v>
      </c>
    </row>
    <row r="22" spans="1:2" x14ac:dyDescent="0.25">
      <c r="A22" s="9" t="s">
        <v>37</v>
      </c>
      <c r="B22" s="10">
        <v>0.6</v>
      </c>
    </row>
    <row r="23" spans="1:2" x14ac:dyDescent="0.25">
      <c r="A23" s="9" t="s">
        <v>44</v>
      </c>
      <c r="B23" s="10">
        <v>0.55000000000000004</v>
      </c>
    </row>
    <row r="24" spans="1:2" x14ac:dyDescent="0.25">
      <c r="A24" s="9" t="s">
        <v>39</v>
      </c>
      <c r="B24" s="10">
        <v>0.6</v>
      </c>
    </row>
    <row r="25" spans="1:2" x14ac:dyDescent="0.25">
      <c r="A25" s="9" t="s">
        <v>33</v>
      </c>
      <c r="B25" s="10">
        <v>0.6</v>
      </c>
    </row>
    <row r="26" spans="1:2" x14ac:dyDescent="0.25">
      <c r="A26" s="9" t="s">
        <v>31</v>
      </c>
      <c r="B26" s="10">
        <v>0.65</v>
      </c>
    </row>
    <row r="27" spans="1:2" x14ac:dyDescent="0.25">
      <c r="A27" s="9" t="s">
        <v>41</v>
      </c>
      <c r="B27" s="10">
        <v>0.6</v>
      </c>
    </row>
    <row r="28" spans="1:2" x14ac:dyDescent="0.25">
      <c r="A28" s="9" t="s">
        <v>49</v>
      </c>
      <c r="B28" s="10">
        <v>0.5</v>
      </c>
    </row>
    <row r="29" spans="1:2" x14ac:dyDescent="0.25">
      <c r="A29" s="9" t="s">
        <v>36</v>
      </c>
      <c r="B29" s="10">
        <v>0.6</v>
      </c>
    </row>
    <row r="30" spans="1:2" x14ac:dyDescent="0.25">
      <c r="A30" s="9" t="s">
        <v>38</v>
      </c>
      <c r="B30" s="10">
        <v>0.55000000000000004</v>
      </c>
    </row>
  </sheetData>
  <sortState xmlns:xlrd2="http://schemas.microsoft.com/office/spreadsheetml/2017/richdata2" ref="A1:K32">
    <sortCondition ref="A1:A3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activeCell="E5" sqref="E5"/>
    </sheetView>
  </sheetViews>
  <sheetFormatPr defaultRowHeight="15" x14ac:dyDescent="0.25"/>
  <cols>
    <col min="1" max="1" width="29.140625" bestFit="1" customWidth="1"/>
  </cols>
  <sheetData>
    <row r="1" spans="1:7" ht="16.5" x14ac:dyDescent="0.25">
      <c r="A1" s="35" t="s">
        <v>21</v>
      </c>
      <c r="B1" s="36">
        <v>83.25</v>
      </c>
      <c r="G1" s="6"/>
    </row>
    <row r="2" spans="1:7" ht="16.5" x14ac:dyDescent="0.25">
      <c r="A2" s="35" t="s">
        <v>66</v>
      </c>
      <c r="B2" s="36">
        <v>75</v>
      </c>
      <c r="G2" s="6"/>
    </row>
    <row r="3" spans="1:7" ht="16.5" x14ac:dyDescent="0.25">
      <c r="A3" s="35" t="s">
        <v>16</v>
      </c>
      <c r="B3" s="36">
        <v>69.25</v>
      </c>
      <c r="G3" s="6"/>
    </row>
    <row r="4" spans="1:7" ht="16.5" x14ac:dyDescent="0.25">
      <c r="A4" s="35" t="s">
        <v>56</v>
      </c>
      <c r="B4" s="36">
        <v>66.5</v>
      </c>
      <c r="G4" s="6"/>
    </row>
    <row r="5" spans="1:7" ht="16.5" x14ac:dyDescent="0.25">
      <c r="A5" s="35" t="s">
        <v>17</v>
      </c>
      <c r="B5" s="36">
        <v>63.75</v>
      </c>
      <c r="G5" s="6"/>
    </row>
    <row r="6" spans="1:7" ht="16.5" x14ac:dyDescent="0.25">
      <c r="A6" s="35" t="s">
        <v>57</v>
      </c>
      <c r="B6" s="36">
        <v>60.75</v>
      </c>
      <c r="G6" s="6"/>
    </row>
    <row r="7" spans="1:7" ht="16.5" x14ac:dyDescent="0.25">
      <c r="A7" s="35" t="s">
        <v>18</v>
      </c>
      <c r="B7" s="36">
        <v>58</v>
      </c>
      <c r="G7" s="6"/>
    </row>
    <row r="8" spans="1:7" ht="16.5" x14ac:dyDescent="0.25">
      <c r="A8" s="35" t="s">
        <v>19</v>
      </c>
      <c r="B8" s="36">
        <v>55.25</v>
      </c>
    </row>
    <row r="9" spans="1:7" ht="16.5" x14ac:dyDescent="0.25">
      <c r="A9" s="35" t="s">
        <v>20</v>
      </c>
      <c r="B9" s="36">
        <v>17.5</v>
      </c>
    </row>
    <row r="10" spans="1:7" ht="16.5" x14ac:dyDescent="0.25">
      <c r="A10" s="35"/>
      <c r="B10" s="3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workbookViewId="0">
      <selection activeCell="E5" sqref="E5"/>
    </sheetView>
  </sheetViews>
  <sheetFormatPr defaultColWidth="9.140625" defaultRowHeight="16.5" x14ac:dyDescent="0.3"/>
  <cols>
    <col min="1" max="1" width="24.7109375" style="1" bestFit="1" customWidth="1"/>
    <col min="2" max="2" width="7" style="1" customWidth="1"/>
    <col min="3" max="16384" width="9.140625" style="1"/>
  </cols>
  <sheetData>
    <row r="1" spans="1:3" x14ac:dyDescent="0.3">
      <c r="A1" s="1" t="s">
        <v>58</v>
      </c>
      <c r="B1" s="2">
        <v>0</v>
      </c>
    </row>
    <row r="2" spans="1:3" x14ac:dyDescent="0.3">
      <c r="A2" s="1" t="s">
        <v>13</v>
      </c>
      <c r="B2" s="2">
        <v>20</v>
      </c>
      <c r="C2" s="2"/>
    </row>
    <row r="3" spans="1:3" x14ac:dyDescent="0.3">
      <c r="A3" s="1" t="s">
        <v>7</v>
      </c>
      <c r="B3" s="2">
        <v>40</v>
      </c>
    </row>
    <row r="4" spans="1:3" x14ac:dyDescent="0.3">
      <c r="A4" s="1" t="s">
        <v>11</v>
      </c>
      <c r="B4" s="2">
        <v>10</v>
      </c>
    </row>
    <row r="5" spans="1:3" x14ac:dyDescent="0.3">
      <c r="A5" s="1" t="s">
        <v>5</v>
      </c>
      <c r="B5" s="2">
        <v>20</v>
      </c>
      <c r="C5" s="2"/>
    </row>
    <row r="6" spans="1:3" x14ac:dyDescent="0.3">
      <c r="A6" s="1" t="s">
        <v>14</v>
      </c>
      <c r="B6" s="2">
        <v>20</v>
      </c>
      <c r="C6" s="2"/>
    </row>
    <row r="7" spans="1:3" x14ac:dyDescent="0.3">
      <c r="A7" s="1" t="s">
        <v>8</v>
      </c>
      <c r="B7" s="2">
        <v>40</v>
      </c>
    </row>
    <row r="8" spans="1:3" x14ac:dyDescent="0.3">
      <c r="A8" s="1" t="s">
        <v>12</v>
      </c>
      <c r="B8" s="2">
        <v>10</v>
      </c>
    </row>
    <row r="9" spans="1:3" x14ac:dyDescent="0.3">
      <c r="A9" s="1" t="s">
        <v>6</v>
      </c>
      <c r="B9" s="2">
        <v>20</v>
      </c>
    </row>
    <row r="10" spans="1:3" x14ac:dyDescent="0.3">
      <c r="A10" s="1" t="s">
        <v>20</v>
      </c>
      <c r="B10" s="2">
        <v>0</v>
      </c>
    </row>
    <row r="11" spans="1:3" customFormat="1" x14ac:dyDescent="0.3">
      <c r="A11" s="1"/>
      <c r="B11" s="2"/>
    </row>
    <row r="12" spans="1:3" x14ac:dyDescent="0.3">
      <c r="B12"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Ready reckoner</vt:lpstr>
      <vt:lpstr>Return rates</vt:lpstr>
      <vt:lpstr>Type of yarn</vt:lpstr>
      <vt:lpstr>Finishing</vt:lpstr>
      <vt:lpstr>Finishing</vt:lpstr>
      <vt:lpstr>'Ready reckoner'!Print_Area</vt:lpstr>
      <vt:lpstr>Yarn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Border Mill</dc:creator>
  <cp:lastModifiedBy>User</cp:lastModifiedBy>
  <cp:lastPrinted>2012-03-17T14:28:14Z</cp:lastPrinted>
  <dcterms:created xsi:type="dcterms:W3CDTF">2012-03-16T15:35:50Z</dcterms:created>
  <dcterms:modified xsi:type="dcterms:W3CDTF">2023-06-08T14:28:14Z</dcterms:modified>
</cp:coreProperties>
</file>